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CR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<sst xmlns="http://schemas.openxmlformats.org/spreadsheetml/2006/main" count="60" uniqueCount="32">
  <si>
    <t>MUNICIPIO DE LEÓN
ESTADO ANALÍTICO DE INGRESOS POR RUBRO
DEL 1 DE ENERO AL 31 DE DICIEMBRE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</si>
  <si>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</si>
  <si>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</si>
  <si>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</si>
  <si>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</si>
  <si>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</si>
  <si>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</si>
  <si>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</si>
  <si>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</si>
  <si>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</si>
  <si>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</si>
  <si>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</si>
  <si>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</si>
  <si>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</si>
  <si>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</si>
  <si>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</si>
  <si>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</si>
  <si>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</si>
  <si>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</si>
  <si>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</si>
  <si>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</si>
  <si>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</si>
  <si>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</si>
  <si>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</si>
  <si>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</si>
  <si>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</si>
  <si>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</si>
  <si>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</si>
  <si>
    <t>MUNICIPÍO DE LEÓN
ESTADO ANALÍTICO DE INGRESOS POR FUENTE DE FINANCIAMIENTO
DEL 1 DE ENERO AL 31 DE DICIEMBRE DE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</si>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</sst>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41" fontId="3" fillId="0" borderId="0" xfId="20" applyNumberFormat="1" applyFont="1" applyFill="1" applyBorder="1" applyAlignment="1" applyProtection="1">
      <alignment vertical="top"/>
      <protection locked="0"/>
    </xf>
    <xf numFmtId="41" fontId="3" fillId="0" borderId="3" xfId="20" applyNumberFormat="1" applyFont="1" applyFill="1" applyBorder="1" applyAlignment="1" applyProtection="1">
      <alignment vertical="top"/>
      <protection locked="0"/>
    </xf>
    <xf numFmtId="0" fontId="4" fillId="0" borderId="2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41" fontId="4" fillId="0" borderId="0" xfId="20" applyNumberFormat="1" applyFont="1" applyFill="1" applyBorder="1" applyAlignment="1" applyProtection="1">
      <alignment vertical="top"/>
      <protection locked="0"/>
    </xf>
    <xf numFmtId="41" fontId="4" fillId="0" borderId="4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left" vertical="top" indent="1"/>
      <protection locked="0"/>
    </xf>
    <xf numFmtId="0" fontId="4" fillId="0" borderId="0" xfId="20" applyFont="1" applyFill="1" applyBorder="1" applyAlignment="1" applyProtection="1">
      <alignment horizontal="left" vertical="top" wrapText="1" indent="1"/>
      <protection locked="0"/>
    </xf>
    <xf numFmtId="0" fontId="4" fillId="0" borderId="5" xfId="20" applyFont="1" applyFill="1" applyBorder="1" applyAlignment="1" applyProtection="1" quotePrefix="1">
      <alignment horizontal="center" vertical="top"/>
      <protection locked="0"/>
    </xf>
    <xf numFmtId="0" fontId="4" fillId="0" borderId="6" xfId="20" applyFont="1" applyFill="1" applyBorder="1" applyAlignment="1" applyProtection="1">
      <alignment vertical="top"/>
      <protection locked="0"/>
    </xf>
    <xf numFmtId="41" fontId="4" fillId="0" borderId="6" xfId="20" applyNumberFormat="1" applyFont="1" applyFill="1" applyBorder="1" applyAlignment="1" applyProtection="1">
      <alignment vertical="top"/>
      <protection locked="0"/>
    </xf>
    <xf numFmtId="41" fontId="4" fillId="0" borderId="7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5" fillId="0" borderId="0" xfId="21" applyFont="1" applyAlignment="1">
      <alignment vertical="top" wrapText="1"/>
      <protection/>
    </xf>
    <xf numFmtId="4" fontId="5" fillId="0" borderId="0" xfId="21" applyNumberFormat="1" applyFont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 applyProtection="1">
      <alignment vertical="top" wrapText="1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top"/>
      <protection locked="0"/>
    </xf>
    <xf numFmtId="164" fontId="6" fillId="0" borderId="8" xfId="22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5" fillId="0" borderId="0" xfId="21" applyFont="1" applyAlignment="1" applyProtection="1">
      <alignment vertical="center"/>
      <protection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 applyProtection="1" quotePrefix="1">
      <alignment horizontal="center" vertical="top"/>
      <protection locked="0"/>
    </xf>
    <xf numFmtId="0" fontId="2" fillId="2" borderId="1" xfId="20" applyFont="1" applyFill="1" applyBorder="1" applyAlignment="1" applyProtection="1">
      <alignment horizontal="center" vertical="center"/>
      <protection/>
    </xf>
    <xf numFmtId="0" fontId="2" fillId="2" borderId="12" xfId="20" applyFont="1" applyFill="1" applyBorder="1" applyAlignment="1" applyProtection="1">
      <alignment horizontal="center" vertic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2" fillId="0" borderId="13" xfId="21" applyFont="1" applyBorder="1" applyAlignment="1" applyProtection="1">
      <alignment horizontal="center" vertical="top"/>
      <protection/>
    </xf>
    <xf numFmtId="0" fontId="3" fillId="0" borderId="8" xfId="20" applyFont="1" applyFill="1" applyBorder="1" applyAlignment="1" applyProtection="1">
      <alignment vertical="top" wrapText="1"/>
      <protection/>
    </xf>
    <xf numFmtId="41" fontId="3" fillId="0" borderId="4" xfId="20" applyNumberFormat="1" applyFont="1" applyFill="1" applyBorder="1" applyAlignment="1" applyProtection="1">
      <alignment vertical="top"/>
      <protection locked="0"/>
    </xf>
    <xf numFmtId="0" fontId="2" fillId="0" borderId="2" xfId="21" applyFont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horizontal="justify" vertical="top" wrapText="1"/>
      <protection/>
    </xf>
    <xf numFmtId="0" fontId="4" fillId="0" borderId="2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1"/>
      <protection/>
    </xf>
    <xf numFmtId="0" fontId="4" fillId="0" borderId="0" xfId="20" applyFont="1" applyFill="1" applyBorder="1" applyAlignment="1" applyProtection="1">
      <alignment horizontal="left" vertical="top" indent="2"/>
      <protection/>
    </xf>
    <xf numFmtId="0" fontId="3" fillId="0" borderId="0" xfId="20" applyFont="1" applyFill="1" applyBorder="1" applyAlignment="1" applyProtection="1">
      <alignment vertical="top"/>
      <protection/>
    </xf>
    <xf numFmtId="0" fontId="4" fillId="0" borderId="5" xfId="20" applyFont="1" applyFill="1" applyBorder="1" applyAlignment="1" applyProtection="1" quotePrefix="1">
      <alignment horizontal="center" vertical="top"/>
      <protection/>
    </xf>
    <xf numFmtId="0" fontId="4" fillId="0" borderId="6" xfId="20" applyFont="1" applyFill="1" applyBorder="1" applyAlignment="1" applyProtection="1">
      <alignment horizontal="left" vertical="top" wrapText="1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" cy="5429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view="pageBreakPreview" zoomScaleSheetLayoutView="100" workbookViewId="0" topLeftCell="B1">
      <pane ySplit="2" topLeftCell="A35" activePane="bottomLeft" state="frozen"/>
      <selection pane="bottomLeft" activeCell="G49" sqref="G49"/>
    </sheetView>
  </sheetViews>
  <sheetFormatPr defaultColWidth="11.421875" defaultRowHeight="15"/>
  <cols>
    <col min="1" max="1" width="6.8515625" style="0" customWidth="1"/>
    <col min="2" max="2" width="39.57421875" style="0" customWidth="1"/>
    <col min="3" max="3" width="13.8515625" style="0" customWidth="1"/>
    <col min="4" max="4" width="15.421875" style="0" customWidth="1"/>
    <col min="5" max="9" width="13.8515625" style="0" customWidth="1"/>
  </cols>
  <sheetData>
    <row r="1" spans="1:9" ht="42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22.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5">
      <c r="A3" s="3">
        <v>90001</v>
      </c>
      <c r="B3" s="4" t="s">
        <v>10</v>
      </c>
      <c r="C3" s="5">
        <f>C4+C5+C6+C7+C8+C11+C15+C16+C17+C18</f>
        <v>4571878487.559999</v>
      </c>
      <c r="D3" s="5">
        <f aca="true" t="shared" si="0" ref="D3:H3">D4+D5+D6+D7+D8+D11+D15+D16+D17+D18</f>
        <v>1359501649.6600003</v>
      </c>
      <c r="E3" s="5">
        <f t="shared" si="0"/>
        <v>5931380137.22</v>
      </c>
      <c r="F3" s="5">
        <f t="shared" si="0"/>
        <v>5625103139.49</v>
      </c>
      <c r="G3" s="5">
        <f t="shared" si="0"/>
        <v>5625103139.49</v>
      </c>
      <c r="H3" s="5">
        <f t="shared" si="0"/>
        <v>1053224651.9300002</v>
      </c>
      <c r="I3" s="6">
        <f>I4+I5+I6+I7+I8+I11+I15+I16+I17+I18</f>
        <v>1155135083.5500002</v>
      </c>
    </row>
    <row r="4" spans="1:9" ht="15">
      <c r="A4" s="7">
        <v>10</v>
      </c>
      <c r="B4" s="8" t="s">
        <v>11</v>
      </c>
      <c r="C4" s="9">
        <v>1147065861.62</v>
      </c>
      <c r="D4" s="9">
        <v>-69867115.43999982</v>
      </c>
      <c r="E4" s="9">
        <v>1077198746.18</v>
      </c>
      <c r="F4" s="9">
        <v>1045183655.18</v>
      </c>
      <c r="G4" s="9">
        <v>1045183655.18</v>
      </c>
      <c r="H4" s="9">
        <f>+G4-C4</f>
        <v>-101882206.43999994</v>
      </c>
      <c r="I4" s="10">
        <f>IF(H4&lt;1,0,H4)</f>
        <v>0</v>
      </c>
    </row>
    <row r="5" spans="1:9" ht="15">
      <c r="A5" s="7">
        <v>20</v>
      </c>
      <c r="B5" s="8" t="s">
        <v>12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f aca="true" t="shared" si="1" ref="H5:H18">+G5-C5</f>
        <v>0</v>
      </c>
      <c r="I5" s="10">
        <f aca="true" t="shared" si="2" ref="I5:I18">IF(H5&lt;1,0,H5)</f>
        <v>0</v>
      </c>
    </row>
    <row r="6" spans="1:9" ht="15">
      <c r="A6" s="7">
        <v>30</v>
      </c>
      <c r="B6" s="8" t="s">
        <v>13</v>
      </c>
      <c r="C6" s="9">
        <v>94710</v>
      </c>
      <c r="D6" s="9">
        <v>0</v>
      </c>
      <c r="E6" s="9">
        <v>94710</v>
      </c>
      <c r="F6" s="9">
        <v>66484.82</v>
      </c>
      <c r="G6" s="9">
        <v>66484.82</v>
      </c>
      <c r="H6" s="9">
        <f t="shared" si="1"/>
        <v>-28225.179999999993</v>
      </c>
      <c r="I6" s="10">
        <f t="shared" si="2"/>
        <v>0</v>
      </c>
    </row>
    <row r="7" spans="1:9" ht="15">
      <c r="A7" s="7">
        <v>40</v>
      </c>
      <c r="B7" s="8" t="s">
        <v>14</v>
      </c>
      <c r="C7" s="9">
        <v>310602335.37</v>
      </c>
      <c r="D7" s="9">
        <v>8426049</v>
      </c>
      <c r="E7" s="9">
        <v>319028384.37</v>
      </c>
      <c r="F7" s="9">
        <v>318490017.33</v>
      </c>
      <c r="G7" s="9">
        <v>318490017.33</v>
      </c>
      <c r="H7" s="9">
        <f t="shared" si="1"/>
        <v>7887681.959999979</v>
      </c>
      <c r="I7" s="10">
        <f t="shared" si="2"/>
        <v>7887681.959999979</v>
      </c>
    </row>
    <row r="8" spans="1:9" ht="15">
      <c r="A8" s="7">
        <v>50</v>
      </c>
      <c r="B8" s="8" t="s">
        <v>15</v>
      </c>
      <c r="C8" s="9">
        <v>56415852.26</v>
      </c>
      <c r="D8" s="9">
        <v>22380053.809999995</v>
      </c>
      <c r="E8" s="9">
        <v>78795906.07</v>
      </c>
      <c r="F8" s="9">
        <v>127928463.3</v>
      </c>
      <c r="G8" s="9">
        <v>127928463.3</v>
      </c>
      <c r="H8" s="9">
        <f t="shared" si="1"/>
        <v>71512611.03999999</v>
      </c>
      <c r="I8" s="10">
        <f t="shared" si="2"/>
        <v>71512611.03999999</v>
      </c>
    </row>
    <row r="9" spans="1:9" ht="15">
      <c r="A9" s="7">
        <v>51</v>
      </c>
      <c r="B9" s="11" t="s">
        <v>16</v>
      </c>
      <c r="C9" s="9">
        <v>56415852.26</v>
      </c>
      <c r="D9" s="9">
        <v>22380053.809999995</v>
      </c>
      <c r="E9" s="9">
        <v>78795906.07</v>
      </c>
      <c r="F9" s="9">
        <v>127928463.3</v>
      </c>
      <c r="G9" s="9">
        <v>127928463.3</v>
      </c>
      <c r="H9" s="9">
        <f t="shared" si="1"/>
        <v>71512611.03999999</v>
      </c>
      <c r="I9" s="10">
        <f t="shared" si="2"/>
        <v>71512611.03999999</v>
      </c>
    </row>
    <row r="10" spans="1:9" ht="15">
      <c r="A10" s="7">
        <v>52</v>
      </c>
      <c r="B10" s="11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 t="shared" si="1"/>
        <v>0</v>
      </c>
      <c r="I10" s="10">
        <f t="shared" si="2"/>
        <v>0</v>
      </c>
    </row>
    <row r="11" spans="1:9" ht="15">
      <c r="A11" s="7">
        <v>60</v>
      </c>
      <c r="B11" s="8" t="s">
        <v>18</v>
      </c>
      <c r="C11" s="9">
        <v>182380588.81</v>
      </c>
      <c r="D11" s="9">
        <v>26013720.139999986</v>
      </c>
      <c r="E11" s="9">
        <v>208394308.95</v>
      </c>
      <c r="F11" s="9">
        <v>204665395.81</v>
      </c>
      <c r="G11" s="9">
        <v>204665395.81</v>
      </c>
      <c r="H11" s="9">
        <f t="shared" si="1"/>
        <v>22284807</v>
      </c>
      <c r="I11" s="10">
        <f t="shared" si="2"/>
        <v>22284807</v>
      </c>
    </row>
    <row r="12" spans="1:9" ht="15">
      <c r="A12" s="7">
        <v>61</v>
      </c>
      <c r="B12" s="11" t="s">
        <v>16</v>
      </c>
      <c r="C12" s="9">
        <v>182380588.81</v>
      </c>
      <c r="D12" s="9">
        <v>26013720.139999986</v>
      </c>
      <c r="E12" s="9">
        <v>208394308.95</v>
      </c>
      <c r="F12" s="9">
        <v>204665395.81</v>
      </c>
      <c r="G12" s="9">
        <v>204665395.81</v>
      </c>
      <c r="H12" s="9">
        <f t="shared" si="1"/>
        <v>22284807</v>
      </c>
      <c r="I12" s="10">
        <f t="shared" si="2"/>
        <v>22284807</v>
      </c>
    </row>
    <row r="13" spans="1:9" ht="15">
      <c r="A13" s="7">
        <v>62</v>
      </c>
      <c r="B13" s="11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1"/>
        <v>0</v>
      </c>
      <c r="I13" s="10">
        <f t="shared" si="2"/>
        <v>0</v>
      </c>
    </row>
    <row r="14" spans="1:9" ht="45">
      <c r="A14" s="7">
        <v>69</v>
      </c>
      <c r="B14" s="12" t="s">
        <v>19</v>
      </c>
      <c r="C14" s="9">
        <v>0</v>
      </c>
      <c r="D14" s="9">
        <f aca="true" t="shared" si="3" ref="D14:D18">E14-C14</f>
        <v>0</v>
      </c>
      <c r="E14" s="9">
        <v>0</v>
      </c>
      <c r="F14" s="9">
        <v>0</v>
      </c>
      <c r="G14" s="9">
        <v>0</v>
      </c>
      <c r="H14" s="9">
        <f t="shared" si="1"/>
        <v>0</v>
      </c>
      <c r="I14" s="10">
        <f t="shared" si="2"/>
        <v>0</v>
      </c>
    </row>
    <row r="15" spans="1:9" ht="15">
      <c r="A15" s="7">
        <v>70</v>
      </c>
      <c r="B15" s="8" t="s">
        <v>20</v>
      </c>
      <c r="C15" s="9">
        <v>0</v>
      </c>
      <c r="D15" s="9">
        <f t="shared" si="3"/>
        <v>0</v>
      </c>
      <c r="E15" s="9">
        <v>0</v>
      </c>
      <c r="F15" s="9">
        <v>0</v>
      </c>
      <c r="G15" s="9">
        <v>0</v>
      </c>
      <c r="H15" s="9">
        <f t="shared" si="1"/>
        <v>0</v>
      </c>
      <c r="I15" s="10">
        <f t="shared" si="2"/>
        <v>0</v>
      </c>
    </row>
    <row r="16" spans="1:9" ht="15">
      <c r="A16" s="7">
        <v>80</v>
      </c>
      <c r="B16" s="8" t="s">
        <v>21</v>
      </c>
      <c r="C16" s="9">
        <v>2875319139.5</v>
      </c>
      <c r="D16" s="9">
        <v>1372548942.15</v>
      </c>
      <c r="E16" s="9">
        <v>4247868081.65</v>
      </c>
      <c r="F16" s="9">
        <v>3928769123.05</v>
      </c>
      <c r="G16" s="9">
        <v>3928769123.05</v>
      </c>
      <c r="H16" s="9">
        <f t="shared" si="1"/>
        <v>1053449983.5500002</v>
      </c>
      <c r="I16" s="10">
        <f t="shared" si="2"/>
        <v>1053449983.5500002</v>
      </c>
    </row>
    <row r="17" spans="1:9" ht="15">
      <c r="A17" s="7">
        <v>90</v>
      </c>
      <c r="B17" s="8" t="s">
        <v>22</v>
      </c>
      <c r="C17" s="9">
        <v>0</v>
      </c>
      <c r="D17" s="9">
        <f t="shared" si="3"/>
        <v>0</v>
      </c>
      <c r="E17" s="9">
        <v>0</v>
      </c>
      <c r="F17" s="9">
        <v>0</v>
      </c>
      <c r="G17" s="9">
        <v>0</v>
      </c>
      <c r="H17" s="9">
        <f t="shared" si="1"/>
        <v>0</v>
      </c>
      <c r="I17" s="10">
        <f t="shared" si="2"/>
        <v>0</v>
      </c>
    </row>
    <row r="18" spans="1:9" ht="15">
      <c r="A18" s="13" t="s">
        <v>23</v>
      </c>
      <c r="B18" s="14" t="s">
        <v>24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I18" s="16">
        <f t="shared" si="2"/>
        <v>0</v>
      </c>
    </row>
    <row r="19" spans="1:9" ht="15">
      <c r="A19" s="31"/>
      <c r="B19" s="8"/>
      <c r="C19" s="9"/>
      <c r="D19" s="9"/>
      <c r="E19" s="9"/>
      <c r="F19" s="9"/>
      <c r="G19" s="9"/>
      <c r="H19" s="9"/>
      <c r="I19" s="9"/>
    </row>
    <row r="20" spans="1:9" ht="54.75" customHeight="1">
      <c r="A20" s="28" t="s">
        <v>28</v>
      </c>
      <c r="B20" s="29"/>
      <c r="C20" s="29"/>
      <c r="D20" s="29"/>
      <c r="E20" s="29"/>
      <c r="F20" s="29"/>
      <c r="G20" s="29"/>
      <c r="H20" s="29"/>
      <c r="I20" s="30"/>
    </row>
    <row r="21" spans="1:9" ht="22.5">
      <c r="A21" s="32" t="s">
        <v>1</v>
      </c>
      <c r="B21" s="33" t="s">
        <v>2</v>
      </c>
      <c r="C21" s="34" t="s">
        <v>3</v>
      </c>
      <c r="D21" s="35" t="s">
        <v>4</v>
      </c>
      <c r="E21" s="34" t="s">
        <v>5</v>
      </c>
      <c r="F21" s="34" t="s">
        <v>6</v>
      </c>
      <c r="G21" s="34" t="s">
        <v>7</v>
      </c>
      <c r="H21" s="34" t="s">
        <v>8</v>
      </c>
      <c r="I21" s="34" t="s">
        <v>9</v>
      </c>
    </row>
    <row r="22" spans="1:9" ht="15">
      <c r="A22" s="36">
        <v>90001</v>
      </c>
      <c r="B22" s="37" t="s">
        <v>10</v>
      </c>
      <c r="C22" s="5">
        <v>4571878487.559999</v>
      </c>
      <c r="D22" s="5">
        <v>1359501649.6600003</v>
      </c>
      <c r="E22" s="5">
        <v>5931380137.22</v>
      </c>
      <c r="F22" s="5">
        <v>5625103139.49</v>
      </c>
      <c r="G22" s="5">
        <v>5625103139.49</v>
      </c>
      <c r="H22" s="5">
        <f>H24+H25+H26+H27+H30+H33</f>
        <v>1053224651.9300002</v>
      </c>
      <c r="I22" s="38">
        <f>I26+I27+I30+I33</f>
        <v>1155135083.5500002</v>
      </c>
    </row>
    <row r="23" spans="1:9" ht="15">
      <c r="A23" s="39">
        <v>90002</v>
      </c>
      <c r="B23" s="40" t="s">
        <v>29</v>
      </c>
      <c r="C23" s="9">
        <v>4571878487.559999</v>
      </c>
      <c r="D23" s="9">
        <v>1359501649.6600003</v>
      </c>
      <c r="E23" s="9">
        <v>5931380137.22</v>
      </c>
      <c r="F23" s="9">
        <v>5625103139.49</v>
      </c>
      <c r="G23" s="9">
        <v>5625103139.49</v>
      </c>
      <c r="H23" s="9">
        <f>+G23-C23</f>
        <v>1053224651.9300003</v>
      </c>
      <c r="I23" s="10">
        <v>1155135083.5500002</v>
      </c>
    </row>
    <row r="24" spans="1:9" ht="15">
      <c r="A24" s="41">
        <v>10</v>
      </c>
      <c r="B24" s="42" t="s">
        <v>11</v>
      </c>
      <c r="C24" s="9">
        <v>1147065861.62</v>
      </c>
      <c r="D24" s="9">
        <v>-69867115.43999982</v>
      </c>
      <c r="E24" s="9">
        <v>1077198746.18</v>
      </c>
      <c r="F24" s="9">
        <v>1045183655.18</v>
      </c>
      <c r="G24" s="9">
        <v>1045183655.18</v>
      </c>
      <c r="H24" s="9">
        <f aca="true" t="shared" si="4" ref="H24:H33">+G24-C24</f>
        <v>-101882206.43999994</v>
      </c>
      <c r="I24" s="10">
        <f>IF(H24&lt;1,0,H24)</f>
        <v>0</v>
      </c>
    </row>
    <row r="25" spans="1:9" ht="15">
      <c r="A25" s="41">
        <v>30</v>
      </c>
      <c r="B25" s="42" t="s">
        <v>13</v>
      </c>
      <c r="C25" s="9">
        <v>94710</v>
      </c>
      <c r="D25" s="9">
        <v>0</v>
      </c>
      <c r="E25" s="9">
        <v>94710</v>
      </c>
      <c r="F25" s="9">
        <v>66484.82</v>
      </c>
      <c r="G25" s="9">
        <v>66484.82</v>
      </c>
      <c r="H25" s="9">
        <f t="shared" si="4"/>
        <v>-28225.179999999993</v>
      </c>
      <c r="I25" s="10">
        <f aca="true" t="shared" si="5" ref="I25:I33">IF(H25&lt;1,0,H25)</f>
        <v>0</v>
      </c>
    </row>
    <row r="26" spans="1:9" ht="15">
      <c r="A26" s="41">
        <v>40</v>
      </c>
      <c r="B26" s="42" t="s">
        <v>14</v>
      </c>
      <c r="C26" s="9">
        <v>310602335.37</v>
      </c>
      <c r="D26" s="9">
        <v>8426049</v>
      </c>
      <c r="E26" s="9">
        <v>319028384.37</v>
      </c>
      <c r="F26" s="9">
        <v>318490017.33</v>
      </c>
      <c r="G26" s="9">
        <v>318490017.33</v>
      </c>
      <c r="H26" s="9">
        <f t="shared" si="4"/>
        <v>7887681.959999979</v>
      </c>
      <c r="I26" s="10">
        <f t="shared" si="5"/>
        <v>7887681.959999979</v>
      </c>
    </row>
    <row r="27" spans="1:9" ht="15">
      <c r="A27" s="41">
        <v>50</v>
      </c>
      <c r="B27" s="42" t="s">
        <v>15</v>
      </c>
      <c r="C27" s="9">
        <v>56415852.26</v>
      </c>
      <c r="D27" s="9">
        <v>22380053.809999995</v>
      </c>
      <c r="E27" s="9">
        <v>78795906.07</v>
      </c>
      <c r="F27" s="9">
        <v>127928463.3</v>
      </c>
      <c r="G27" s="9">
        <v>127928463.3</v>
      </c>
      <c r="H27" s="9">
        <f t="shared" si="4"/>
        <v>71512611.03999999</v>
      </c>
      <c r="I27" s="10">
        <f t="shared" si="5"/>
        <v>71512611.03999999</v>
      </c>
    </row>
    <row r="28" spans="1:9" ht="15">
      <c r="A28" s="41">
        <v>51</v>
      </c>
      <c r="B28" s="43" t="s">
        <v>16</v>
      </c>
      <c r="C28" s="9">
        <v>56415852.26</v>
      </c>
      <c r="D28" s="9">
        <v>22380053.809999995</v>
      </c>
      <c r="E28" s="9">
        <v>78795906.07</v>
      </c>
      <c r="F28" s="9">
        <v>127928463.3</v>
      </c>
      <c r="G28" s="9">
        <v>127928463.3</v>
      </c>
      <c r="H28" s="9">
        <f t="shared" si="4"/>
        <v>71512611.03999999</v>
      </c>
      <c r="I28" s="10">
        <f t="shared" si="5"/>
        <v>71512611.03999999</v>
      </c>
    </row>
    <row r="29" spans="1:9" ht="15">
      <c r="A29" s="41">
        <v>52</v>
      </c>
      <c r="B29" s="43" t="s">
        <v>17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4"/>
        <v>0</v>
      </c>
      <c r="I29" s="10">
        <f t="shared" si="5"/>
        <v>0</v>
      </c>
    </row>
    <row r="30" spans="1:9" ht="15">
      <c r="A30" s="41">
        <v>60</v>
      </c>
      <c r="B30" s="42" t="s">
        <v>18</v>
      </c>
      <c r="C30" s="9">
        <v>182380588.81</v>
      </c>
      <c r="D30" s="9">
        <v>26013720.139999986</v>
      </c>
      <c r="E30" s="9">
        <v>208394308.95</v>
      </c>
      <c r="F30" s="9">
        <v>204665395.81</v>
      </c>
      <c r="G30" s="9">
        <v>204665395.81</v>
      </c>
      <c r="H30" s="9">
        <f t="shared" si="4"/>
        <v>22284807</v>
      </c>
      <c r="I30" s="10">
        <f t="shared" si="5"/>
        <v>22284807</v>
      </c>
    </row>
    <row r="31" spans="1:9" ht="15">
      <c r="A31" s="41">
        <v>61</v>
      </c>
      <c r="B31" s="43" t="s">
        <v>16</v>
      </c>
      <c r="C31" s="9">
        <v>182380588.81</v>
      </c>
      <c r="D31" s="9">
        <v>26013720.139999986</v>
      </c>
      <c r="E31" s="9">
        <v>208394308.95</v>
      </c>
      <c r="F31" s="9">
        <v>204665395.81</v>
      </c>
      <c r="G31" s="9">
        <v>204665395.81</v>
      </c>
      <c r="H31" s="9">
        <f t="shared" si="4"/>
        <v>22284807</v>
      </c>
      <c r="I31" s="10">
        <f t="shared" si="5"/>
        <v>22284807</v>
      </c>
    </row>
    <row r="32" spans="1:9" ht="15">
      <c r="A32" s="41">
        <v>62</v>
      </c>
      <c r="B32" s="43" t="s">
        <v>17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4"/>
        <v>0</v>
      </c>
      <c r="I32" s="10">
        <f t="shared" si="5"/>
        <v>0</v>
      </c>
    </row>
    <row r="33" spans="1:9" ht="15">
      <c r="A33" s="41">
        <v>80</v>
      </c>
      <c r="B33" s="42" t="s">
        <v>21</v>
      </c>
      <c r="C33" s="9">
        <v>2875319139.5</v>
      </c>
      <c r="D33" s="9">
        <v>1372548942.15</v>
      </c>
      <c r="E33" s="9">
        <v>4247868081.65</v>
      </c>
      <c r="F33" s="9">
        <v>3928769123.05</v>
      </c>
      <c r="G33" s="9">
        <v>3928769123.05</v>
      </c>
      <c r="H33" s="9">
        <f t="shared" si="4"/>
        <v>1053449983.5500002</v>
      </c>
      <c r="I33" s="10">
        <f t="shared" si="5"/>
        <v>1053449983.5500002</v>
      </c>
    </row>
    <row r="34" spans="1:9" ht="22.5">
      <c r="A34" s="41">
        <v>90</v>
      </c>
      <c r="B34" s="42" t="s">
        <v>22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</row>
    <row r="35" spans="1:9" ht="15">
      <c r="A35" s="39">
        <v>90003</v>
      </c>
      <c r="B35" s="40" t="s">
        <v>30</v>
      </c>
      <c r="C35" s="5">
        <v>0</v>
      </c>
      <c r="D35" s="5">
        <f>E35-C35</f>
        <v>0</v>
      </c>
      <c r="E35" s="5">
        <v>0</v>
      </c>
      <c r="F35" s="5">
        <v>0</v>
      </c>
      <c r="G35" s="5">
        <v>0</v>
      </c>
      <c r="H35" s="5">
        <v>0</v>
      </c>
      <c r="I35" s="10">
        <v>0</v>
      </c>
    </row>
    <row r="36" spans="1:9" ht="15">
      <c r="A36" s="41">
        <v>20</v>
      </c>
      <c r="B36" s="42" t="s">
        <v>12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v>0</v>
      </c>
    </row>
    <row r="37" spans="1:9" ht="15">
      <c r="A37" s="41">
        <v>70</v>
      </c>
      <c r="B37" s="42" t="s">
        <v>20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10">
        <v>0</v>
      </c>
    </row>
    <row r="38" spans="1:9" ht="22.5">
      <c r="A38" s="41">
        <v>90</v>
      </c>
      <c r="B38" s="42" t="s">
        <v>22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0">
        <v>0</v>
      </c>
    </row>
    <row r="39" spans="1:9" ht="15">
      <c r="A39" s="39">
        <v>90004</v>
      </c>
      <c r="B39" s="44" t="s">
        <v>31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10">
        <v>0</v>
      </c>
    </row>
    <row r="40" spans="1:9" ht="15">
      <c r="A40" s="45" t="s">
        <v>23</v>
      </c>
      <c r="B40" s="46" t="s">
        <v>24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6">
        <v>0</v>
      </c>
    </row>
    <row r="41" spans="1:9" ht="1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5">
      <c r="A42" s="27" t="s">
        <v>25</v>
      </c>
      <c r="B42" s="18"/>
      <c r="C42" s="18"/>
      <c r="D42" s="19"/>
      <c r="E42" s="17"/>
      <c r="F42" s="17"/>
      <c r="G42" s="17"/>
      <c r="H42" s="17"/>
      <c r="I42" s="17"/>
    </row>
    <row r="43" spans="1:9" ht="15">
      <c r="A43" s="20"/>
      <c r="B43" s="18"/>
      <c r="C43" s="18"/>
      <c r="D43" s="19"/>
      <c r="E43" s="17"/>
      <c r="F43" s="17"/>
      <c r="G43" s="17"/>
      <c r="H43" s="17"/>
      <c r="I43" s="17"/>
    </row>
    <row r="44" spans="1:9" ht="15">
      <c r="A44" s="21"/>
      <c r="B44" s="22"/>
      <c r="C44" s="21"/>
      <c r="D44" s="21"/>
      <c r="E44" s="17"/>
      <c r="F44" s="17"/>
      <c r="G44" s="17"/>
      <c r="H44" s="17"/>
      <c r="I44" s="17"/>
    </row>
    <row r="45" spans="1:9" ht="15">
      <c r="A45" s="23"/>
      <c r="B45" s="21"/>
      <c r="C45" s="21"/>
      <c r="D45" s="21"/>
      <c r="E45" s="17"/>
      <c r="F45" s="17"/>
      <c r="G45" s="17"/>
      <c r="H45" s="17"/>
      <c r="I45" s="17"/>
    </row>
    <row r="46" spans="1:9" ht="15">
      <c r="A46" s="23"/>
      <c r="B46" s="21"/>
      <c r="C46" s="23"/>
      <c r="D46" s="24"/>
      <c r="E46" s="17"/>
      <c r="F46" s="17"/>
      <c r="G46" s="17"/>
      <c r="H46" s="17"/>
      <c r="I46" s="17"/>
    </row>
    <row r="47" spans="1:9" ht="56.25">
      <c r="A47" s="23"/>
      <c r="B47" s="25" t="s">
        <v>26</v>
      </c>
      <c r="C47" s="26"/>
      <c r="D47" s="25" t="s">
        <v>27</v>
      </c>
      <c r="E47" s="17"/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</sheetData>
  <mergeCells count="2">
    <mergeCell ref="A1:I1"/>
    <mergeCell ref="A20:I20"/>
  </mergeCells>
  <printOptions/>
  <pageMargins left="0.7" right="0.7" top="0.75" bottom="0.75" header="0.3" footer="0.3"/>
  <pageSetup horizontalDpi="600" verticalDpi="600" orientation="portrait" paperSize="9" scale="60" r:id="rId2"/>
  <ignoredErrors>
    <ignoredError sqref="C3:I18" unlockedFormula="1"/>
    <ignoredError sqref="A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Estefany Merced Nunez Lopez</cp:lastModifiedBy>
  <dcterms:created xsi:type="dcterms:W3CDTF">2018-02-27T18:38:40Z</dcterms:created>
  <dcterms:modified xsi:type="dcterms:W3CDTF">2018-11-07T17:54:04Z</dcterms:modified>
  <cp:category/>
  <cp:version/>
  <cp:contentType/>
  <cp:contentStatus/>
</cp:coreProperties>
</file>